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340" yWindow="5820" windowWidth="23160" windowHeight="11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Лист1!$A$1:$J$36</definedName>
  </definedNames>
  <calcPr calcId="125725"/>
</workbook>
</file>

<file path=xl/calcChain.xml><?xml version="1.0" encoding="utf-8"?>
<calcChain xmlns="http://schemas.openxmlformats.org/spreadsheetml/2006/main">
  <c r="H19" i="1"/>
  <c r="H12"/>
  <c r="F15"/>
  <c r="E20"/>
  <c r="E15"/>
  <c r="G27"/>
  <c r="I33"/>
  <c r="H33"/>
  <c r="I32"/>
  <c r="H32"/>
  <c r="I36"/>
  <c r="H36"/>
  <c r="I30"/>
  <c r="I19"/>
  <c r="I31"/>
  <c r="I27"/>
  <c r="I26"/>
  <c r="I23"/>
  <c r="I17"/>
  <c r="I11"/>
  <c r="I13"/>
  <c r="I35"/>
  <c r="I34"/>
  <c r="I29"/>
  <c r="I28"/>
  <c r="I25"/>
  <c r="I22"/>
  <c r="I21"/>
  <c r="I16"/>
  <c r="I12"/>
  <c r="I10"/>
  <c r="I9"/>
  <c r="H35"/>
  <c r="H34"/>
  <c r="H31"/>
  <c r="H30"/>
  <c r="H29"/>
  <c r="H28"/>
  <c r="H25"/>
  <c r="H22"/>
  <c r="H16"/>
  <c r="G18"/>
  <c r="I18" s="1"/>
  <c r="G24"/>
  <c r="G15"/>
  <c r="H15" s="1"/>
  <c r="I24" l="1"/>
  <c r="I15"/>
  <c r="D15"/>
  <c r="H10" l="1"/>
  <c r="G20"/>
  <c r="D20"/>
  <c r="F20"/>
  <c r="H11"/>
  <c r="H9"/>
  <c r="H20" l="1"/>
</calcChain>
</file>

<file path=xl/sharedStrings.xml><?xml version="1.0" encoding="utf-8"?>
<sst xmlns="http://schemas.openxmlformats.org/spreadsheetml/2006/main" count="98" uniqueCount="70">
  <si>
    <t xml:space="preserve">  ОТЧЕТ</t>
  </si>
  <si>
    <t>чел.</t>
  </si>
  <si>
    <t>млн. руб.</t>
  </si>
  <si>
    <t>%</t>
  </si>
  <si>
    <t>Индекс - дефлятор цен</t>
  </si>
  <si>
    <t>Объем инвестиций в основной капитал за счет всех источников финансирования по крупным и средним организациям</t>
  </si>
  <si>
    <t>Индекс физического объема</t>
  </si>
  <si>
    <t>Инвестиции в основной капитал на душу населения</t>
  </si>
  <si>
    <t>тыс. руб.</t>
  </si>
  <si>
    <t>тыс. кв. м.</t>
  </si>
  <si>
    <t>кв. м.</t>
  </si>
  <si>
    <t>о достижении целевых показателей стратегии социально-экономического развития</t>
  </si>
  <si>
    <t xml:space="preserve">
План</t>
  </si>
  <si>
    <t>Примечание
 ( причины недостижения планового значения показателя, основные факторы, повлиявшие на результат и т. п.)</t>
  </si>
  <si>
    <t>Фактические значения показателя в 2021 году</t>
  </si>
  <si>
    <t>Численность постоянного 
населения  (на конец года)</t>
  </si>
  <si>
    <t>Индекс промышленного 
производства</t>
  </si>
  <si>
    <t>Ввод в эксплуатацию жилых
 домов</t>
  </si>
  <si>
    <t>Объем работ, выполненных
 по виду деятельности «Строительство» по крупным и средним организациям</t>
  </si>
  <si>
    <t>Общая площадь жилых
 помещений, приходящаяся в среднем на одного жителя</t>
  </si>
  <si>
    <t>Оборот розничной торговли
 по крупным и средним организациям</t>
  </si>
  <si>
    <t>Оборот малых и средних
 предприятий,  включая микропредприятия</t>
  </si>
  <si>
    <t>Оборот общественного 
питания по крупным и средним организациям</t>
  </si>
  <si>
    <t xml:space="preserve">Государственный долг по 
отношению к налоговым и неналоговым доходам бюджета города Железногорска </t>
  </si>
  <si>
    <t>Рост среднемесячной  
начисленной заработной платы одного работника (по полному кругу предприятий)</t>
  </si>
  <si>
    <t>Уровень регистрируемой
 безработицы</t>
  </si>
  <si>
    <t>Численность безработных, 
зарегистрированных в органах государственной службы занятости</t>
  </si>
  <si>
    <t>Собственные налоговые и 
неналоговые доходы бюджета города Железногорска</t>
  </si>
  <si>
    <t>Численность населения в 
трудоспособном возрасте
 (на конец года)</t>
  </si>
  <si>
    <t>Ввод в эксплуатацию общей 
площади жилья на 1000 человек населения</t>
  </si>
  <si>
    <t>Доля налоговых и
неналоговых доходов (за исключением поступлений налоговых доходов по дополнительным нормативам отчислений) в общем объеме собственных доходов бюджета (без учета субвенций)</t>
  </si>
  <si>
    <t xml:space="preserve">                                                                                                                                                                                     </t>
  </si>
  <si>
    <t>Един. измер.</t>
  </si>
  <si>
    <t>4.1</t>
  </si>
  <si>
    <t>4.2</t>
  </si>
  <si>
    <t>5</t>
  </si>
  <si>
    <t>6.1</t>
  </si>
  <si>
    <t>6.2</t>
  </si>
  <si>
    <t>10.1</t>
  </si>
  <si>
    <t>10.2</t>
  </si>
  <si>
    <t>11.1</t>
  </si>
  <si>
    <t>11.2</t>
  </si>
  <si>
    <t>№ 
п/п</t>
  </si>
  <si>
    <t>К уровню 2022 года 
(+/-)</t>
  </si>
  <si>
    <t xml:space="preserve">Сократилась и численность населения в трудоспособном возрасте. </t>
  </si>
  <si>
    <t>Снижение значения целевого показателя связано с изменением хозяйствующими субъектами статуса «индивидуальный предприниматель» на статус «самозанятый» в связи с отменой единого налога на вмененный доход и переходом на иные режимы налогообложения, что влияет на численность зарегистрированных в качестве индивидуальных предпринимателей субъектов.</t>
  </si>
  <si>
    <t xml:space="preserve">
Наименование показателя</t>
  </si>
  <si>
    <t>города Железногорска Курской области за 2024 год</t>
  </si>
  <si>
    <t>Фактические значения показателя в 2023 году</t>
  </si>
  <si>
    <t>Значение показателя в 2024 году</t>
  </si>
  <si>
    <t>Отклонен.
факт / план 
2024  (+/- )</t>
  </si>
  <si>
    <t>По состоянию на 01.01.2025 сумма муниципального долга составила 99 721 тыс. руб.</t>
  </si>
  <si>
    <t>В  2024 году доля налоговых и неналоговых доходов бюджета города Железногорска в общем объеме собственных доходов  города Железногорска составила 78,5 %, что выше уровня 2023 года на 22,0 %. Увеличение доли налоговых и неналоговых доходов за 2024 год обусловлено снижением объема собственных доходов на 15,7 % по сравнению с 2023 годом (уменьшилась сумма предоставленных субсидий).</t>
  </si>
  <si>
    <t>Рост объемов строительных работ обеспечен за счет проведения мероприятий по строительству пологого конвейера на северо-восточном борту карьера, производительностью 35 млн тонн руды.на АО «Михайловский ГОК им. А.В. Варичева», а также проведением строительных работ резидентами особой экономической зоны «Третий полюс».</t>
  </si>
  <si>
    <t xml:space="preserve">Высокая зависимость показателя от работы отрасли «добыча полезных ископаемых» отразилась на снижении показателя в целом по городу. Геополитическая ситуация в мире, санкционные ограничения со стороны недружественных государств, привели отрасль черной металлургии к потере европейского рынка. Индекс промышленного производства за 2024 год к плановому значению сложился с сокращением на 4,9 %.  </t>
  </si>
  <si>
    <t>(-0,5)</t>
  </si>
  <si>
    <t>Оборот розничной торговли в стоимостном выражении к плановому значению сложился с ростом на 713,5 млн. руб. Увеличение потребительской активности определяется доходами населения, а именно обеспечивается высоким ростом заработных плат, размером пенсий и социальных пособий населения.</t>
  </si>
  <si>
    <t>С</t>
  </si>
  <si>
    <t xml:space="preserve">Активизация потребителей и поддержка малого и среднего бизнеса обеспечивают положительную динамику роста показателей деятельности малых и средних предприятий, включая микропредприятия (к уровню планового периода рост на 293,8 млн. руб.) </t>
  </si>
  <si>
    <t xml:space="preserve">Плановый показатель по вводу жилья, утвержденный распоряжением Администрации Курской области, не выполнен. Уменьшение объемов ввода в действие жилых домов связано с сокращением спроса платежеспособных потенциальных покупателей жилья, в с связи с ростом цен на стройматериалы и резким повышением процентных ставок по ипотечным кредитам. Застройка ведется в соответствии с ранее выданными разрешениями на строительство, которые не обеспечивают утвержденный объем по вводу жилья. </t>
  </si>
  <si>
    <t>Обеспечен рост заработной платы к запланированному периоду 2024 года на 25,5 %</t>
  </si>
  <si>
    <t xml:space="preserve"> За счет реализации инвестиционных проектов резидентами особой экономической зоны промышленно-производственного типа "Третий полюс" 3, а также реализации проектов предприятий обрабатывающей отрасли, к плановому периоду сложился высокий рост. 
Также на рост показателя "инвестиции в основной капитал на душу населения" повлияло уменьшение численности постоянного населения.</t>
  </si>
  <si>
    <t>Обеспеченность жителей города жильем приходящаяся в среднем на одного жителя по оценке 2024 года ожидается в размере 28,6 кв.м., что является достаточно высоким показателем для семей с детьми.</t>
  </si>
  <si>
    <t>Среднесписочная численность
работников организаций (без внешних совместителей)  
по полному кругу предприятий</t>
  </si>
  <si>
    <t>Среднесписочная численность
 работников малых и средних предприятий, включая микропредприятия (без внешних совместителей)</t>
  </si>
  <si>
    <t xml:space="preserve">
Факт</t>
  </si>
  <si>
    <t xml:space="preserve">На сокращение численности занятых в экономике города повлияла нехватка рабочей силы. Муниципальное образование удалено от крупных центров экономического развития. В связи с ограничением возможностей муниципального образования в обеспечении достойной работой с высоким уровнем заработной платы, многие горожане в поисках высокооплачиваемой  работы, выезжают за пределы городской черты в другие регионы. </t>
  </si>
  <si>
    <t xml:space="preserve"> Сектор общественного питания в городе Железногорске продолжает активно развиваться. Оборот общественного питания по крупным и средним предприятиям города к плановому значению сложился с ростом на 97,9 млн. руб. </t>
  </si>
  <si>
    <t>Сокращение численности женщин репродуктивного возраста является демографическим фактором снижения числа родившихся и как следствие - естественная убыль населения</t>
  </si>
  <si>
    <t xml:space="preserve"> Ситуация на рынке труда остается стабильной. Уровень регистрируемой безработицы за 2024 год остается низким. 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</si>
</sst>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#,##0.0000"/>
    <numFmt numFmtId="167" formatCode="0.000"/>
    <numFmt numFmtId="168" formatCode="0.0_ ;\-0.0\ "/>
    <numFmt numFmtId="169" formatCode="#,##0.0_ ;\-#,##0.0\ "/>
    <numFmt numFmtId="170" formatCode="0.00_ ;\-0.00\ "/>
  </numFmts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i/>
      <sz val="10"/>
      <color rgb="FF00009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2" borderId="0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165" fontId="1" fillId="2" borderId="0" xfId="0" applyNumberFormat="1" applyFont="1" applyFill="1" applyBorder="1" applyAlignment="1">
      <alignment horizontal="center" vertical="top"/>
    </xf>
    <xf numFmtId="164" fontId="1" fillId="2" borderId="0" xfId="0" applyNumberFormat="1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9" fontId="2" fillId="2" borderId="0" xfId="0" applyNumberFormat="1" applyFont="1" applyFill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3" fontId="3" fillId="2" borderId="0" xfId="0" applyNumberFormat="1" applyFont="1" applyFill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164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center" vertical="top"/>
    </xf>
    <xf numFmtId="164" fontId="3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/>
    </xf>
    <xf numFmtId="3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/>
    </xf>
    <xf numFmtId="164" fontId="1" fillId="2" borderId="1" xfId="0" applyNumberFormat="1" applyFont="1" applyFill="1" applyBorder="1" applyAlignment="1">
      <alignment horizontal="center" vertical="top"/>
    </xf>
    <xf numFmtId="168" fontId="4" fillId="0" borderId="1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170" fontId="4" fillId="0" borderId="1" xfId="0" applyNumberFormat="1" applyFont="1" applyFill="1" applyBorder="1" applyAlignment="1">
      <alignment horizontal="center" vertical="top"/>
    </xf>
    <xf numFmtId="169" fontId="4" fillId="0" borderId="1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Alignment="1">
      <alignment horizontal="left" vertical="top"/>
    </xf>
    <xf numFmtId="164" fontId="8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3" fontId="9" fillId="0" borderId="1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6" fontId="1" fillId="0" borderId="0" xfId="0" applyNumberFormat="1" applyFont="1" applyFill="1" applyBorder="1"/>
    <xf numFmtId="0" fontId="4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/>
    <xf numFmtId="4" fontId="1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/>
    <xf numFmtId="3" fontId="1" fillId="0" borderId="2" xfId="0" applyNumberFormat="1" applyFont="1" applyFill="1" applyBorder="1"/>
    <xf numFmtId="167" fontId="1" fillId="0" borderId="1" xfId="0" applyNumberFormat="1" applyFont="1" applyFill="1" applyBorder="1" applyAlignment="1">
      <alignment horizontal="center" vertical="top" wrapText="1"/>
    </xf>
    <xf numFmtId="167" fontId="7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view="pageBreakPreview" topLeftCell="A31" zoomScale="130" zoomScaleNormal="140" zoomScaleSheetLayoutView="130" workbookViewId="0">
      <selection activeCell="J32" sqref="J32:J33"/>
    </sheetView>
  </sheetViews>
  <sheetFormatPr defaultColWidth="8.88671875" defaultRowHeight="13.2" outlineLevelCol="1"/>
  <cols>
    <col min="1" max="1" width="4.109375" style="12" customWidth="1"/>
    <col min="2" max="2" width="27.77734375" style="5" customWidth="1"/>
    <col min="3" max="3" width="6.44140625" style="13" customWidth="1"/>
    <col min="4" max="4" width="11.21875" style="14" hidden="1" customWidth="1"/>
    <col min="5" max="5" width="11.6640625" style="15" customWidth="1"/>
    <col min="6" max="6" width="9.6640625" style="20" customWidth="1"/>
    <col min="7" max="7" width="12.5546875" style="15" customWidth="1"/>
    <col min="8" max="8" width="10.6640625" style="14" customWidth="1"/>
    <col min="9" max="9" width="9" style="14" hidden="1" customWidth="1" outlineLevel="1"/>
    <col min="10" max="10" width="69.88671875" style="5" customWidth="1" collapsed="1"/>
    <col min="11" max="11" width="7.21875" style="4" customWidth="1"/>
    <col min="12" max="16384" width="8.88671875" style="5"/>
  </cols>
  <sheetData>
    <row r="1" spans="1:11" ht="8.4" customHeight="1"/>
    <row r="2" spans="1:11" ht="13.2" customHeight="1">
      <c r="A2" s="85" t="s">
        <v>0</v>
      </c>
      <c r="B2" s="85"/>
      <c r="C2" s="85"/>
      <c r="D2" s="85"/>
      <c r="E2" s="85"/>
      <c r="F2" s="85"/>
      <c r="G2" s="85"/>
      <c r="H2" s="85"/>
      <c r="I2" s="85"/>
      <c r="J2" s="85"/>
    </row>
    <row r="3" spans="1:11" ht="13.8" customHeight="1">
      <c r="A3" s="6"/>
      <c r="B3" s="85" t="s">
        <v>11</v>
      </c>
      <c r="C3" s="85"/>
      <c r="D3" s="85"/>
      <c r="E3" s="85"/>
      <c r="F3" s="85"/>
      <c r="G3" s="85"/>
      <c r="H3" s="85"/>
      <c r="I3" s="85"/>
      <c r="J3" s="85"/>
    </row>
    <row r="4" spans="1:11" ht="18" customHeight="1">
      <c r="A4" s="85" t="s">
        <v>47</v>
      </c>
      <c r="B4" s="85"/>
      <c r="C4" s="85"/>
      <c r="D4" s="85"/>
      <c r="E4" s="85"/>
      <c r="F4" s="85"/>
      <c r="G4" s="85"/>
      <c r="H4" s="85"/>
      <c r="I4" s="85"/>
      <c r="J4" s="85"/>
    </row>
    <row r="5" spans="1:11" ht="4.2" hidden="1" customHeight="1"/>
    <row r="6" spans="1:11" ht="12.6" customHeight="1">
      <c r="A6" s="88" t="s">
        <v>42</v>
      </c>
      <c r="B6" s="86" t="s">
        <v>46</v>
      </c>
      <c r="C6" s="86" t="s">
        <v>32</v>
      </c>
      <c r="D6" s="90" t="s">
        <v>14</v>
      </c>
      <c r="E6" s="90" t="s">
        <v>48</v>
      </c>
      <c r="F6" s="87" t="s">
        <v>49</v>
      </c>
      <c r="G6" s="87"/>
      <c r="H6" s="87"/>
      <c r="I6" s="90" t="s">
        <v>43</v>
      </c>
      <c r="J6" s="86" t="s">
        <v>13</v>
      </c>
      <c r="K6" s="36"/>
    </row>
    <row r="7" spans="1:11" ht="39.6" customHeight="1">
      <c r="A7" s="89"/>
      <c r="B7" s="86"/>
      <c r="C7" s="86"/>
      <c r="D7" s="90"/>
      <c r="E7" s="90"/>
      <c r="F7" s="37" t="s">
        <v>12</v>
      </c>
      <c r="G7" s="75" t="s">
        <v>65</v>
      </c>
      <c r="H7" s="38" t="s">
        <v>50</v>
      </c>
      <c r="I7" s="90"/>
      <c r="J7" s="86"/>
      <c r="K7" s="36"/>
    </row>
    <row r="8" spans="1:11" s="8" customFormat="1" ht="12.6" customHeight="1">
      <c r="A8" s="39">
        <v>1</v>
      </c>
      <c r="B8" s="40">
        <v>2</v>
      </c>
      <c r="C8" s="40">
        <v>3</v>
      </c>
      <c r="D8" s="40">
        <v>4</v>
      </c>
      <c r="E8" s="40">
        <v>4</v>
      </c>
      <c r="F8" s="41">
        <v>5</v>
      </c>
      <c r="G8" s="40">
        <v>6</v>
      </c>
      <c r="H8" s="40">
        <v>7</v>
      </c>
      <c r="I8" s="40">
        <v>8</v>
      </c>
      <c r="J8" s="40">
        <v>8</v>
      </c>
      <c r="K8" s="42"/>
    </row>
    <row r="9" spans="1:11" s="9" customFormat="1" ht="40.799999999999997" customHeight="1">
      <c r="A9" s="43">
        <v>1</v>
      </c>
      <c r="B9" s="44" t="s">
        <v>15</v>
      </c>
      <c r="C9" s="45" t="s">
        <v>1</v>
      </c>
      <c r="D9" s="18">
        <v>99774</v>
      </c>
      <c r="E9" s="27">
        <v>95578</v>
      </c>
      <c r="F9" s="46">
        <v>99920</v>
      </c>
      <c r="G9" s="27">
        <v>94959</v>
      </c>
      <c r="H9" s="27">
        <f>G9-F9</f>
        <v>-4961</v>
      </c>
      <c r="I9" s="18">
        <f>G9-E9</f>
        <v>-619</v>
      </c>
      <c r="J9" s="77" t="s">
        <v>68</v>
      </c>
      <c r="K9" s="47"/>
    </row>
    <row r="10" spans="1:11" s="9" customFormat="1" ht="40.200000000000003" customHeight="1">
      <c r="A10" s="43">
        <v>2</v>
      </c>
      <c r="B10" s="44" t="s">
        <v>28</v>
      </c>
      <c r="C10" s="45" t="s">
        <v>1</v>
      </c>
      <c r="D10" s="18">
        <v>55497</v>
      </c>
      <c r="E10" s="27">
        <v>54446</v>
      </c>
      <c r="F10" s="46">
        <v>54244</v>
      </c>
      <c r="G10" s="27">
        <v>54295</v>
      </c>
      <c r="H10" s="27">
        <f>G10-F10</f>
        <v>51</v>
      </c>
      <c r="I10" s="18">
        <f>G10-E10</f>
        <v>-151</v>
      </c>
      <c r="J10" s="44" t="s">
        <v>44</v>
      </c>
      <c r="K10" s="48"/>
    </row>
    <row r="11" spans="1:11" s="9" customFormat="1" ht="69.599999999999994" customHeight="1">
      <c r="A11" s="43">
        <v>3</v>
      </c>
      <c r="B11" s="44" t="s">
        <v>16</v>
      </c>
      <c r="C11" s="49" t="s">
        <v>3</v>
      </c>
      <c r="D11" s="50">
        <v>104.6</v>
      </c>
      <c r="E11" s="25">
        <v>101.8</v>
      </c>
      <c r="F11" s="51">
        <v>103.9</v>
      </c>
      <c r="G11" s="25">
        <v>99</v>
      </c>
      <c r="H11" s="25">
        <f>G11-F11</f>
        <v>-4.9000000000000057</v>
      </c>
      <c r="I11" s="22">
        <f>G11-100</f>
        <v>-1</v>
      </c>
      <c r="J11" s="44" t="s">
        <v>54</v>
      </c>
      <c r="K11" s="47"/>
    </row>
    <row r="12" spans="1:11" s="9" customFormat="1" ht="52.8" customHeight="1">
      <c r="A12" s="43">
        <v>4</v>
      </c>
      <c r="B12" s="44" t="s">
        <v>5</v>
      </c>
      <c r="C12" s="45" t="s">
        <v>2</v>
      </c>
      <c r="D12" s="52">
        <v>9865.2999999999993</v>
      </c>
      <c r="E12" s="24">
        <v>15298.7</v>
      </c>
      <c r="F12" s="37">
        <v>4217.5</v>
      </c>
      <c r="G12" s="24">
        <v>20468.5</v>
      </c>
      <c r="H12" s="31">
        <f t="shared" ref="H12" si="0">G12-F12</f>
        <v>16251</v>
      </c>
      <c r="I12" s="22">
        <f>G12-E12</f>
        <v>5169.7999999999993</v>
      </c>
      <c r="J12" s="79" t="s">
        <v>61</v>
      </c>
      <c r="K12" s="47"/>
    </row>
    <row r="13" spans="1:11" s="1" customFormat="1" ht="13.2" customHeight="1">
      <c r="A13" s="43" t="s">
        <v>33</v>
      </c>
      <c r="B13" s="53" t="s">
        <v>6</v>
      </c>
      <c r="C13" s="49" t="s">
        <v>3</v>
      </c>
      <c r="D13" s="50">
        <v>131.69999999999999</v>
      </c>
      <c r="E13" s="25">
        <v>63.4</v>
      </c>
      <c r="F13" s="51"/>
      <c r="G13" s="25">
        <v>123.4</v>
      </c>
      <c r="H13" s="31"/>
      <c r="I13" s="22">
        <f>G13-100</f>
        <v>23.400000000000006</v>
      </c>
      <c r="J13" s="84"/>
      <c r="K13" s="54"/>
    </row>
    <row r="14" spans="1:11" s="1" customFormat="1">
      <c r="A14" s="43" t="s">
        <v>34</v>
      </c>
      <c r="B14" s="53" t="s">
        <v>4</v>
      </c>
      <c r="C14" s="55" t="s">
        <v>3</v>
      </c>
      <c r="D14" s="56">
        <v>107.4</v>
      </c>
      <c r="E14" s="26">
        <v>110.6</v>
      </c>
      <c r="F14" s="51"/>
      <c r="G14" s="26">
        <v>108.4</v>
      </c>
      <c r="H14" s="31"/>
      <c r="I14" s="22">
        <v>6.2</v>
      </c>
      <c r="J14" s="84"/>
      <c r="K14" s="57"/>
    </row>
    <row r="15" spans="1:11" s="9" customFormat="1" ht="26.4">
      <c r="A15" s="43" t="s">
        <v>35</v>
      </c>
      <c r="B15" s="44" t="s">
        <v>7</v>
      </c>
      <c r="C15" s="45" t="s">
        <v>8</v>
      </c>
      <c r="D15" s="19">
        <f>D12/D9*1000</f>
        <v>98.876460801411184</v>
      </c>
      <c r="E15" s="58">
        <f>E12/E9*1000</f>
        <v>160.06507773755467</v>
      </c>
      <c r="F15" s="59">
        <f>F12/F9*1000</f>
        <v>42.208767013610888</v>
      </c>
      <c r="G15" s="58">
        <f>G12/G9*1000</f>
        <v>215.55092197685315</v>
      </c>
      <c r="H15" s="31">
        <f>G15-F15</f>
        <v>173.34215496324225</v>
      </c>
      <c r="I15" s="22">
        <f>G15-E15</f>
        <v>55.485844239298473</v>
      </c>
      <c r="J15" s="80"/>
      <c r="K15" s="47"/>
    </row>
    <row r="16" spans="1:11" s="9" customFormat="1" ht="55.2" customHeight="1">
      <c r="A16" s="43">
        <v>6</v>
      </c>
      <c r="B16" s="44" t="s">
        <v>18</v>
      </c>
      <c r="C16" s="45" t="s">
        <v>2</v>
      </c>
      <c r="D16" s="52">
        <v>1112.8</v>
      </c>
      <c r="E16" s="24">
        <v>884</v>
      </c>
      <c r="F16" s="37">
        <v>565.5</v>
      </c>
      <c r="G16" s="24">
        <v>1007.4</v>
      </c>
      <c r="H16" s="31">
        <f t="shared" ref="H16:H35" si="1">G16-F16</f>
        <v>441.9</v>
      </c>
      <c r="I16" s="22">
        <f>G16-E16</f>
        <v>123.39999999999998</v>
      </c>
      <c r="J16" s="78" t="s">
        <v>53</v>
      </c>
      <c r="K16" s="47"/>
    </row>
    <row r="17" spans="1:12" s="1" customFormat="1">
      <c r="A17" s="43" t="s">
        <v>36</v>
      </c>
      <c r="B17" s="53" t="s">
        <v>6</v>
      </c>
      <c r="C17" s="49" t="s">
        <v>3</v>
      </c>
      <c r="D17" s="50">
        <v>137</v>
      </c>
      <c r="E17" s="25">
        <v>173.7</v>
      </c>
      <c r="F17" s="51"/>
      <c r="G17" s="25">
        <v>105.4</v>
      </c>
      <c r="H17" s="31"/>
      <c r="I17" s="22">
        <f>G17-100</f>
        <v>5.4000000000000057</v>
      </c>
      <c r="J17" s="78"/>
      <c r="K17" s="60"/>
    </row>
    <row r="18" spans="1:12" s="2" customFormat="1" ht="13.8" thickBot="1">
      <c r="A18" s="43" t="s">
        <v>37</v>
      </c>
      <c r="B18" s="53" t="s">
        <v>4</v>
      </c>
      <c r="C18" s="55" t="s">
        <v>3</v>
      </c>
      <c r="D18" s="56">
        <v>113.6</v>
      </c>
      <c r="E18" s="26">
        <v>108.3</v>
      </c>
      <c r="F18" s="51"/>
      <c r="G18" s="26">
        <f>G16/E16/G17*10000</f>
        <v>108.12075523538856</v>
      </c>
      <c r="H18" s="31"/>
      <c r="I18" s="22">
        <f>G18-100</f>
        <v>8.1207552353885575</v>
      </c>
      <c r="J18" s="78"/>
      <c r="K18" s="61"/>
    </row>
    <row r="19" spans="1:12" s="9" customFormat="1" ht="26.4">
      <c r="A19" s="43">
        <v>7</v>
      </c>
      <c r="B19" s="44" t="s">
        <v>17</v>
      </c>
      <c r="C19" s="45" t="s">
        <v>9</v>
      </c>
      <c r="D19" s="62">
        <v>41.722000000000001</v>
      </c>
      <c r="E19" s="62">
        <v>16.106999999999999</v>
      </c>
      <c r="F19" s="63">
        <v>77.846000000000004</v>
      </c>
      <c r="G19" s="62">
        <v>17.344999999999999</v>
      </c>
      <c r="H19" s="32">
        <f>G19-F19</f>
        <v>-60.501000000000005</v>
      </c>
      <c r="I19" s="23">
        <f>G19-E19</f>
        <v>1.2379999999999995</v>
      </c>
      <c r="J19" s="78" t="s">
        <v>59</v>
      </c>
      <c r="K19" s="47"/>
    </row>
    <row r="20" spans="1:12" s="9" customFormat="1" ht="68.400000000000006" customHeight="1">
      <c r="A20" s="43">
        <v>8</v>
      </c>
      <c r="B20" s="44" t="s">
        <v>29</v>
      </c>
      <c r="C20" s="45" t="s">
        <v>9</v>
      </c>
      <c r="D20" s="64">
        <f>D19/D9*1000</f>
        <v>0.41816505301982482</v>
      </c>
      <c r="E20" s="64">
        <f>E19/E9*1000</f>
        <v>0.16852204482203018</v>
      </c>
      <c r="F20" s="65">
        <f>F19/F9*1000</f>
        <v>0.77908326661329064</v>
      </c>
      <c r="G20" s="64">
        <f>G19/G9*1000</f>
        <v>0.18265777862024662</v>
      </c>
      <c r="H20" s="32">
        <f>G20-F20</f>
        <v>-0.59642548799304396</v>
      </c>
      <c r="I20" s="23">
        <v>0.03</v>
      </c>
      <c r="J20" s="78"/>
      <c r="K20" s="47" t="s">
        <v>31</v>
      </c>
    </row>
    <row r="21" spans="1:12" s="9" customFormat="1" ht="40.799999999999997" customHeight="1">
      <c r="A21" s="43">
        <v>9</v>
      </c>
      <c r="B21" s="44" t="s">
        <v>19</v>
      </c>
      <c r="C21" s="45" t="s">
        <v>10</v>
      </c>
      <c r="D21" s="52">
        <v>26.9</v>
      </c>
      <c r="E21" s="24">
        <v>28.3</v>
      </c>
      <c r="F21" s="37">
        <v>29</v>
      </c>
      <c r="G21" s="24">
        <v>28.6</v>
      </c>
      <c r="H21" s="31" t="s">
        <v>55</v>
      </c>
      <c r="I21" s="22">
        <f>G21-E21</f>
        <v>0.30000000000000071</v>
      </c>
      <c r="J21" s="73" t="s">
        <v>62</v>
      </c>
      <c r="K21" s="47"/>
    </row>
    <row r="22" spans="1:12" s="9" customFormat="1" ht="30.6" customHeight="1">
      <c r="A22" s="43">
        <v>10</v>
      </c>
      <c r="B22" s="44" t="s">
        <v>20</v>
      </c>
      <c r="C22" s="45" t="s">
        <v>2</v>
      </c>
      <c r="D22" s="52">
        <v>10250.799999999999</v>
      </c>
      <c r="E22" s="24">
        <v>12628.8</v>
      </c>
      <c r="F22" s="37">
        <v>14121.47</v>
      </c>
      <c r="G22" s="24">
        <v>14835</v>
      </c>
      <c r="H22" s="31">
        <f t="shared" si="1"/>
        <v>713.53000000000065</v>
      </c>
      <c r="I22" s="22">
        <f>G22-E22</f>
        <v>2206.2000000000007</v>
      </c>
      <c r="J22" s="78" t="s">
        <v>56</v>
      </c>
      <c r="K22" s="47"/>
    </row>
    <row r="23" spans="1:12" s="1" customFormat="1">
      <c r="A23" s="43" t="s">
        <v>38</v>
      </c>
      <c r="B23" s="53" t="s">
        <v>6</v>
      </c>
      <c r="C23" s="49" t="s">
        <v>3</v>
      </c>
      <c r="D23" s="25">
        <v>103</v>
      </c>
      <c r="E23" s="25">
        <v>103.1</v>
      </c>
      <c r="F23" s="51"/>
      <c r="G23" s="25">
        <v>108.9</v>
      </c>
      <c r="H23" s="31"/>
      <c r="I23" s="22">
        <f>G23-100</f>
        <v>8.9000000000000057</v>
      </c>
      <c r="J23" s="78"/>
      <c r="K23" s="66"/>
      <c r="L23" s="3"/>
    </row>
    <row r="24" spans="1:12" s="1" customFormat="1">
      <c r="A24" s="43" t="s">
        <v>39</v>
      </c>
      <c r="B24" s="53" t="s">
        <v>4</v>
      </c>
      <c r="C24" s="55" t="s">
        <v>3</v>
      </c>
      <c r="D24" s="26">
        <v>108</v>
      </c>
      <c r="E24" s="26">
        <v>104.6</v>
      </c>
      <c r="F24" s="26"/>
      <c r="G24" s="26">
        <f>G22/E22/G23*10000</f>
        <v>107.86923169010865</v>
      </c>
      <c r="H24" s="31"/>
      <c r="I24" s="22">
        <f>G24-100</f>
        <v>7.8692316901086485</v>
      </c>
      <c r="J24" s="78"/>
      <c r="K24" s="66"/>
      <c r="L24" s="3"/>
    </row>
    <row r="25" spans="1:12" s="9" customFormat="1" ht="39.6" customHeight="1">
      <c r="A25" s="43">
        <v>11</v>
      </c>
      <c r="B25" s="44" t="s">
        <v>22</v>
      </c>
      <c r="C25" s="45" t="s">
        <v>2</v>
      </c>
      <c r="D25" s="52">
        <v>361.33</v>
      </c>
      <c r="E25" s="24">
        <v>540.1</v>
      </c>
      <c r="F25" s="37">
        <v>577.73</v>
      </c>
      <c r="G25" s="24">
        <v>675.6</v>
      </c>
      <c r="H25" s="81">
        <f t="shared" si="1"/>
        <v>97.87</v>
      </c>
      <c r="I25" s="78">
        <f>G25-E25</f>
        <v>135.5</v>
      </c>
      <c r="J25" s="78" t="s">
        <v>67</v>
      </c>
      <c r="K25" s="47" t="s">
        <v>57</v>
      </c>
    </row>
    <row r="26" spans="1:12" s="1" customFormat="1" ht="14.4" customHeight="1">
      <c r="A26" s="43" t="s">
        <v>40</v>
      </c>
      <c r="B26" s="53" t="s">
        <v>6</v>
      </c>
      <c r="C26" s="49" t="s">
        <v>3</v>
      </c>
      <c r="D26" s="25">
        <v>145.19999999999999</v>
      </c>
      <c r="E26" s="25">
        <v>89.2</v>
      </c>
      <c r="F26" s="51"/>
      <c r="G26" s="25">
        <v>112.3</v>
      </c>
      <c r="H26" s="82"/>
      <c r="I26" s="78">
        <f>G26-100</f>
        <v>12.299999999999997</v>
      </c>
      <c r="J26" s="78"/>
      <c r="K26" s="66"/>
      <c r="L26" s="3"/>
    </row>
    <row r="27" spans="1:12" s="2" customFormat="1" ht="13.8" customHeight="1" thickBot="1">
      <c r="A27" s="43" t="s">
        <v>41</v>
      </c>
      <c r="B27" s="53" t="s">
        <v>4</v>
      </c>
      <c r="C27" s="55" t="s">
        <v>3</v>
      </c>
      <c r="D27" s="26">
        <v>106.7</v>
      </c>
      <c r="E27" s="26">
        <v>105.9</v>
      </c>
      <c r="F27" s="51"/>
      <c r="G27" s="26">
        <f>G25/E25/G26*10000</f>
        <v>111.38730781526392</v>
      </c>
      <c r="H27" s="83"/>
      <c r="I27" s="78">
        <f>G27-100</f>
        <v>11.387307815263924</v>
      </c>
      <c r="J27" s="78"/>
      <c r="K27" s="66"/>
      <c r="L27" s="3"/>
    </row>
    <row r="28" spans="1:12" s="9" customFormat="1" ht="55.2" customHeight="1">
      <c r="A28" s="43">
        <v>12</v>
      </c>
      <c r="B28" s="44" t="s">
        <v>21</v>
      </c>
      <c r="C28" s="45" t="s">
        <v>2</v>
      </c>
      <c r="D28" s="22">
        <v>3621.2</v>
      </c>
      <c r="E28" s="67">
        <v>4095.8</v>
      </c>
      <c r="F28" s="68">
        <v>4023.1</v>
      </c>
      <c r="G28" s="67">
        <v>4316.8999999999996</v>
      </c>
      <c r="H28" s="31">
        <f t="shared" si="1"/>
        <v>293.79999999999973</v>
      </c>
      <c r="I28" s="22">
        <f>G28-E28</f>
        <v>221.09999999999945</v>
      </c>
      <c r="J28" s="44" t="s">
        <v>58</v>
      </c>
      <c r="K28" s="47"/>
    </row>
    <row r="29" spans="1:12" s="9" customFormat="1" ht="81" customHeight="1">
      <c r="A29" s="43">
        <v>13</v>
      </c>
      <c r="B29" s="74" t="s">
        <v>63</v>
      </c>
      <c r="C29" s="45" t="s">
        <v>1</v>
      </c>
      <c r="D29" s="18">
        <v>35586</v>
      </c>
      <c r="E29" s="27">
        <v>34496</v>
      </c>
      <c r="F29" s="46">
        <v>35810</v>
      </c>
      <c r="G29" s="27">
        <v>34186</v>
      </c>
      <c r="H29" s="33">
        <f t="shared" si="1"/>
        <v>-1624</v>
      </c>
      <c r="I29" s="28">
        <f>G29-E29</f>
        <v>-310</v>
      </c>
      <c r="J29" s="76" t="s">
        <v>66</v>
      </c>
      <c r="K29" s="47"/>
    </row>
    <row r="30" spans="1:12" s="9" customFormat="1" ht="70.2" customHeight="1">
      <c r="A30" s="43">
        <v>14</v>
      </c>
      <c r="B30" s="74" t="s">
        <v>64</v>
      </c>
      <c r="C30" s="45" t="s">
        <v>1</v>
      </c>
      <c r="D30" s="18">
        <v>9776</v>
      </c>
      <c r="E30" s="27">
        <v>9508</v>
      </c>
      <c r="F30" s="46">
        <v>9824</v>
      </c>
      <c r="G30" s="27">
        <v>9510</v>
      </c>
      <c r="H30" s="33">
        <f t="shared" si="1"/>
        <v>-314</v>
      </c>
      <c r="I30" s="28">
        <f>G30-E30</f>
        <v>2</v>
      </c>
      <c r="J30" s="44" t="s">
        <v>45</v>
      </c>
      <c r="K30" s="47"/>
    </row>
    <row r="31" spans="1:12" s="9" customFormat="1" ht="55.8" customHeight="1">
      <c r="A31" s="43">
        <v>15</v>
      </c>
      <c r="B31" s="44" t="s">
        <v>24</v>
      </c>
      <c r="C31" s="45" t="s">
        <v>3</v>
      </c>
      <c r="D31" s="52">
        <v>109.4</v>
      </c>
      <c r="E31" s="24">
        <v>111.8</v>
      </c>
      <c r="F31" s="37">
        <v>104.3</v>
      </c>
      <c r="G31" s="24">
        <v>129.80000000000001</v>
      </c>
      <c r="H31" s="31">
        <f t="shared" si="1"/>
        <v>25.500000000000014</v>
      </c>
      <c r="I31" s="22">
        <f>G31-100</f>
        <v>29.800000000000011</v>
      </c>
      <c r="J31" s="44" t="s">
        <v>60</v>
      </c>
      <c r="K31" s="47"/>
    </row>
    <row r="32" spans="1:12" s="9" customFormat="1" ht="28.8" customHeight="1">
      <c r="A32" s="43">
        <v>16</v>
      </c>
      <c r="B32" s="44" t="s">
        <v>25</v>
      </c>
      <c r="C32" s="45" t="s">
        <v>3</v>
      </c>
      <c r="D32" s="69">
        <v>0.31</v>
      </c>
      <c r="E32" s="64">
        <v>0.09</v>
      </c>
      <c r="F32" s="65">
        <v>0.28999999999999998</v>
      </c>
      <c r="G32" s="64">
        <v>0.05</v>
      </c>
      <c r="H32" s="34">
        <f>G32-F32</f>
        <v>-0.24</v>
      </c>
      <c r="I32" s="19">
        <f>G32-E32</f>
        <v>-3.9999999999999994E-2</v>
      </c>
      <c r="J32" s="78" t="s">
        <v>69</v>
      </c>
      <c r="K32" s="47"/>
    </row>
    <row r="33" spans="1:12" s="9" customFormat="1" ht="54" customHeight="1">
      <c r="A33" s="43">
        <v>17</v>
      </c>
      <c r="B33" s="44" t="s">
        <v>26</v>
      </c>
      <c r="C33" s="45" t="s">
        <v>1</v>
      </c>
      <c r="D33" s="70">
        <v>168</v>
      </c>
      <c r="E33" s="71">
        <v>50</v>
      </c>
      <c r="F33" s="72">
        <v>150</v>
      </c>
      <c r="G33" s="71">
        <v>29</v>
      </c>
      <c r="H33" s="33">
        <f>G33-F33</f>
        <v>-121</v>
      </c>
      <c r="I33" s="28">
        <f>G33-E33</f>
        <v>-21</v>
      </c>
      <c r="J33" s="78"/>
      <c r="K33" s="47"/>
    </row>
    <row r="34" spans="1:12" s="9" customFormat="1" ht="40.799999999999997" customHeight="1">
      <c r="A34" s="43">
        <v>18</v>
      </c>
      <c r="B34" s="44" t="s">
        <v>27</v>
      </c>
      <c r="C34" s="45" t="s">
        <v>8</v>
      </c>
      <c r="D34" s="22">
        <v>1293186.3</v>
      </c>
      <c r="E34" s="67">
        <v>1572933.9</v>
      </c>
      <c r="F34" s="68">
        <v>1286012.2</v>
      </c>
      <c r="G34" s="67">
        <v>1843906.9</v>
      </c>
      <c r="H34" s="35">
        <f t="shared" si="1"/>
        <v>557894.69999999995</v>
      </c>
      <c r="I34" s="22">
        <f>G34-E34</f>
        <v>270973</v>
      </c>
      <c r="J34" s="79" t="s">
        <v>52</v>
      </c>
      <c r="K34" s="47"/>
    </row>
    <row r="35" spans="1:12" s="9" customFormat="1" ht="106.2" customHeight="1">
      <c r="A35" s="43">
        <v>19</v>
      </c>
      <c r="B35" s="44" t="s">
        <v>30</v>
      </c>
      <c r="C35" s="45" t="s">
        <v>3</v>
      </c>
      <c r="D35" s="22">
        <v>49.7</v>
      </c>
      <c r="E35" s="67">
        <v>56.5</v>
      </c>
      <c r="F35" s="68">
        <v>41.9</v>
      </c>
      <c r="G35" s="67">
        <v>78.5</v>
      </c>
      <c r="H35" s="31">
        <f t="shared" si="1"/>
        <v>36.6</v>
      </c>
      <c r="I35" s="22">
        <f>G35-E35</f>
        <v>22</v>
      </c>
      <c r="J35" s="80"/>
      <c r="K35" s="47"/>
      <c r="L35" s="29"/>
    </row>
    <row r="36" spans="1:12" s="9" customFormat="1" ht="55.2" customHeight="1">
      <c r="A36" s="43">
        <v>20</v>
      </c>
      <c r="B36" s="44" t="s">
        <v>23</v>
      </c>
      <c r="C36" s="45" t="s">
        <v>3</v>
      </c>
      <c r="D36" s="22">
        <v>7.7</v>
      </c>
      <c r="E36" s="67">
        <v>6.3</v>
      </c>
      <c r="F36" s="68">
        <v>37.200000000000003</v>
      </c>
      <c r="G36" s="67">
        <v>5.4</v>
      </c>
      <c r="H36" s="31">
        <f>G36-F36</f>
        <v>-31.800000000000004</v>
      </c>
      <c r="I36" s="22">
        <f>G36-E36</f>
        <v>-0.89999999999999947</v>
      </c>
      <c r="J36" s="44" t="s">
        <v>51</v>
      </c>
      <c r="K36" s="47"/>
    </row>
    <row r="37" spans="1:12" s="9" customFormat="1" ht="43.2" customHeight="1">
      <c r="A37" s="11"/>
      <c r="C37" s="16"/>
      <c r="D37" s="10"/>
      <c r="E37" s="7"/>
      <c r="F37" s="21"/>
      <c r="G37" s="7"/>
      <c r="H37" s="30"/>
      <c r="I37" s="10"/>
      <c r="K37" s="17"/>
    </row>
    <row r="38" spans="1:12" ht="43.2" customHeight="1"/>
  </sheetData>
  <mergeCells count="20">
    <mergeCell ref="H25:H27"/>
    <mergeCell ref="I25:I27"/>
    <mergeCell ref="J12:J15"/>
    <mergeCell ref="A2:J2"/>
    <mergeCell ref="B3:J3"/>
    <mergeCell ref="A4:J4"/>
    <mergeCell ref="J6:J7"/>
    <mergeCell ref="C6:C7"/>
    <mergeCell ref="F6:H6"/>
    <mergeCell ref="A6:A7"/>
    <mergeCell ref="B6:B7"/>
    <mergeCell ref="D6:D7"/>
    <mergeCell ref="I6:I7"/>
    <mergeCell ref="E6:E7"/>
    <mergeCell ref="J32:J33"/>
    <mergeCell ref="J25:J27"/>
    <mergeCell ref="J16:J18"/>
    <mergeCell ref="J22:J24"/>
    <mergeCell ref="J34:J35"/>
    <mergeCell ref="J19:J20"/>
  </mergeCells>
  <pageMargins left="0.6692913385826772" right="0.31496062992125984" top="0.47244094488188981" bottom="0.51181102362204722" header="0.47244094488188981" footer="0.31496062992125984"/>
  <pageSetup paperSize="9" scale="80" fitToHeight="3" orientation="landscape" r:id="rId1"/>
  <rowBreaks count="1" manualBreakCount="1">
    <brk id="2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</dc:creator>
  <cp:lastModifiedBy>usr</cp:lastModifiedBy>
  <cp:lastPrinted>2025-04-10T09:26:59Z</cp:lastPrinted>
  <dcterms:created xsi:type="dcterms:W3CDTF">2021-05-21T08:02:23Z</dcterms:created>
  <dcterms:modified xsi:type="dcterms:W3CDTF">2025-04-28T09:27:28Z</dcterms:modified>
</cp:coreProperties>
</file>